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exup0.sharepoint.com/sites/FlexUpSharedFolder/Shared Documents/Marketing/Blogs, Podcast &amp; Workshops/Blueprints/Pay me later/"/>
    </mc:Choice>
  </mc:AlternateContent>
  <xr:revisionPtr revIDLastSave="55" documentId="8_{12018385-CB13-4141-AE9D-2E5A9D60DE87}" xr6:coauthVersionLast="47" xr6:coauthVersionMax="47" xr10:uidLastSave="{FA1E7AB0-58AC-4B1D-829A-280849A94A1A}"/>
  <bookViews>
    <workbookView xWindow="-108" yWindow="-108" windowWidth="23256" windowHeight="13896" xr2:uid="{B7643D88-4E23-4C1C-A112-1ADC4A1B983E}"/>
  </bookViews>
  <sheets>
    <sheet name="Sheet1" sheetId="1" r:id="rId1"/>
  </sheets>
  <calcPr calcId="191029" fullCalcOnLoad="1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<sst xmlns="http://schemas.openxmlformats.org/spreadsheetml/2006/main" count="14" uniqueCount="13">
  <si>
    <t>Interest rate</t>
  </si>
  <si>
    <t>Cap</t>
  </si>
  <si>
    <t>Deadline</t>
  </si>
  <si>
    <t>years</t>
  </si>
  <si>
    <t>%/yr</t>
  </si>
  <si>
    <t>x original amount</t>
  </si>
  <si>
    <t>Year</t>
  </si>
  <si>
    <t>Due amount</t>
  </si>
  <si>
    <t>Multiplier</t>
  </si>
  <si>
    <t>FlexUp Pay Me later Simulation</t>
  </si>
  <si>
    <t>Amount</t>
  </si>
  <si>
    <t>Principal</t>
  </si>
  <si>
    <t>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</si>
</sst>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-#,##0.00;0.00"/>
    <numFmt numFmtId="165" formatCode="0&quot; x&quot;"/>
    <numFmt numFmtId="166" formatCode="0.00%"/>
    <numFmt numFmtId="167" formatCode="0.000&quot; x&quot;"/>
  </numFmts>
  <fonts count="2" x14ac:knownFonts="1">
    <font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 tint="-0.24997711111789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 wrapText="1"/>
    </xf>
    <xf numFmtId="164" fontId="0" fillId="2" borderId="0" xfId="0" applyNumberFormat="1" applyFill="1" applyAlignment="1">
      <alignment vertical="center"/>
    </xf>
    <xf numFmtId="9" fontId="0" fillId="2" borderId="0" xfId="0" applyNumberFormat="1" applyFill="1" applyAlignment="1">
      <alignment vertical="center"/>
    </xf>
    <xf numFmtId="165" fontId="0" fillId="2" borderId="0" xfId="0" applyNumberFormat="1" applyFill="1" applyAlignment="1">
      <alignment vertical="center"/>
    </xf>
    <xf numFmtId="164" fontId="0" fillId="0" borderId="0" xfId="0" applyNumberFormat="1"/>
    <xf numFmtId="0" fontId="0" fillId="0" borderId="1" xfId="0" applyBorder="1" applyAlignment="1">
      <alignment horizontal="center" vertical="center" wrapText="1"/>
    </xf>
    <xf xfId="0" fontId="0" fillId="0" borderId="0" applyAlignment="1" numFmtId="0">
      <alignment vertical="center" wrapText="1"/>
    </xf>
    <xf numFmtId="0" fontId="0" fillId="2" borderId="0" xfId="0" applyNumberForma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customXml" Target="../customXml/item3.xml" /><Relationship Id="rId3" Type="http://schemas.openxmlformats.org/officeDocument/2006/relationships/styles" Target="styles.xml" /><Relationship Id="rId7" Type="http://schemas.openxmlformats.org/officeDocument/2006/relationships/customXml" Target="../customXml/item2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5BAAE-7E7A-4321-8DC9-4C993DA06662}">
  <dimension ref="A1:F27"/>
  <sheetViews>
    <sheetView showGridLines="0" tabSelected="1" zoomScale="100" zoomScaleNormal="100" workbookViewId="0">
      <selection activeCell="B8" sqref="B8"/>
    </sheetView>
  </sheetViews>
  <sheetFormatPr defaultRowHeight="14.4" x14ac:dyDescent="0.3"/>
  <cols>
    <col width="25" customWidth="1" min="1" max="1"/>
    <col width="23" customWidth="1" min="2" max="2"/>
    <col width="25" customWidth="1" min="3" max="3"/>
    <col width="27" customWidth="1" min="4" max="4"/>
    <col width="23" customWidth="1" min="5" max="5"/>
    <col width="25" customWidth="1" min="6" max="6"/>
  </cols>
  <sheetData>
    <row r="1" spans="1:6" ht="18" x14ac:dyDescent="0.35">
      <c r="A1" s="5" t="inlineStr">
        <is>
          <t>FlexUp Pay Me Later simulation</t>
        </is>
      </c>
    </row>
    <row r="5" spans="1:6" x14ac:dyDescent="0.3">
      <c r="A5" t="inlineStr">
        <is>
          <t>Deferred principal</t>
        </is>
      </c>
      <c r="B5" s="7">
        <v>1000</v>
      </c>
      <c r="C5" t="inlineStr">
        <is>
          <t>€</t>
        </is>
      </c>
    </row>
    <row r="6" spans="1:6" x14ac:dyDescent="0.3">
      <c r="A6" t="inlineStr">
        <is>
          <t>Annual interest rate</t>
        </is>
      </c>
      <c r="B6" s="8">
        <v>0.25</v>
      </c>
      <c r="C6" t="inlineStr">
        <is>
          <t>Compounded annually</t>
        </is>
      </c>
    </row>
    <row r="7" spans="1:6" x14ac:dyDescent="0.3">
      <c r="A7" t="inlineStr">
        <is>
          <t>Repayment cap</t>
        </is>
      </c>
      <c r="B7" s="9">
        <v>2</v>
      </c>
      <c r="C7" t="inlineStr">
        <is>
          <t>Principal multiple; blank = no cap</t>
        </is>
      </c>
    </row>
    <row r="8" spans="1:6" x14ac:dyDescent="0.3">
      <c r="A8" t="inlineStr">
        <is>
          <t>Deadline (optional)</t>
        </is>
      </c>
      <c r="B8" s="13">
        <v>6</v>
      </c>
      <c r="C8" t="inlineStr">
        <is>
          <t>Whole years; blank = no deadline</t>
        </is>
      </c>
    </row>
    <row r="11" spans="1:6" x14ac:dyDescent="0.3" ht="32" customHeight="1">
      <c r="A11" s="6" t="inlineStr">
        <is>
          <t>Years elapsed</t>
        </is>
      </c>
      <c r="B11" s="6" t="inlineStr">
        <is>
          <t>Repayment amount (€)</t>
        </is>
      </c>
      <c r="C11" s="6" t="inlineStr">
        <is>
          <t>Repayment / principal</t>
        </is>
      </c>
      <c r="D11" s="6" t="inlineStr">
        <is>
          <t>Annualised return if repaid then</t>
        </is>
      </c>
      <c r="E11" s="6" t="inlineStr">
        <is>
          <t>Deferred principal (€)</t>
        </is>
      </c>
      <c r="F11" s="11" t="inlineStr">
        <is>
          <t>Accumulated interest (€)</t>
        </is>
      </c>
    </row>
    <row r="12" spans="1:6" x14ac:dyDescent="0.3">
      <c r="A12" s="1">
        <v>0</v>
      </c>
      <c r="B12" s="2">
        <f>IF(AND(ISNUMBER($B$8),A12&gt;$B$8),"",IF($B$7="",$B$5*(1+$B$6)^A12,MIN($B$5*(1+$B$6)^A12,$B$7*$B$5)))</f>
        <v>1000</v>
      </c>
      <c r="C12" s="3">
        <f>IF(OR(B12="",$B$5=0),"",B12/$B$5)</f>
        <v>1</v>
      </c>
      <c r="D12" s="4" t="str">
        <f>IF(OR(A12=0,B12="",$B$5=0),"",C12^(1/A12)-1)</f>
        <v/>
      </c>
      <c r="E12" s="10">
        <f>IF(B12="","",$B$5)</f>
        <v>1000</v>
      </c>
      <c r="F12" s="10">
        <f>IF(B12="","",B12-E12)</f>
        <v>0</v>
      </c>
    </row>
    <row r="13" spans="1:6" x14ac:dyDescent="0.3">
      <c r="A13" s="1">
        <v>1</v>
      </c>
      <c r="B13" s="2">
        <f>IF(AND(ISNUMBER($B$8),A13&gt;$B$8),"",IF($B$7="",$B$5*(1+$B$6)^A13,MIN($B$5*(1+$B$6)^A13,$B$7*$B$5)))</f>
        <v>1250</v>
      </c>
      <c r="C13" s="3">
        <f>IF(OR(B13="",$B$5=0),"",B13/$B$5)</f>
        <v>1.25</v>
      </c>
      <c r="D13" s="4">
        <f>IF(OR(A13=0,B13="",$B$5=0),"",C13^(1/A13)-1)</f>
        <v>0.25</v>
      </c>
      <c r="E13" s="10">
        <f>IF(B13="","",$B$5)</f>
        <v>1000</v>
      </c>
      <c r="F13" s="10">
        <f>IF(B13="","",B13-E13)</f>
        <v>250</v>
      </c>
    </row>
    <row r="14" spans="1:6" x14ac:dyDescent="0.3">
      <c r="A14" s="1">
        <v>2</v>
      </c>
      <c r="B14" s="2">
        <f>IF(AND(ISNUMBER($B$8),A14&gt;$B$8),"",IF($B$7="",$B$5*(1+$B$6)^A14,MIN($B$5*(1+$B$6)^A14,$B$7*$B$5)))</f>
        <v>1562.5</v>
      </c>
      <c r="C14" s="3">
        <f>IF(OR(B14="",$B$5=0),"",B14/$B$5)</f>
        <v>1.5625</v>
      </c>
      <c r="D14" s="4">
        <f>IF(OR(A14=0,B14="",$B$5=0),"",C14^(1/A14)-1)</f>
        <v>0.25</v>
      </c>
      <c r="E14" s="10">
        <f>IF(B14="","",$B$5)</f>
        <v>1000</v>
      </c>
      <c r="F14" s="10">
        <f>IF(B14="","",B14-E14)</f>
        <v>562.5</v>
      </c>
    </row>
    <row r="15" spans="1:6" x14ac:dyDescent="0.3">
      <c r="A15" s="1">
        <v>3</v>
      </c>
      <c r="B15" s="2">
        <f>IF(AND(ISNUMBER($B$8),A15&gt;$B$8),"",IF($B$7="",$B$5*(1+$B$6)^A15,MIN($B$5*(1+$B$6)^A15,$B$7*$B$5)))</f>
        <v>1953.125</v>
      </c>
      <c r="C15" s="3">
        <f>IF(OR(B15="",$B$5=0),"",B15/$B$5)</f>
        <v>1.953125</v>
      </c>
      <c r="D15" s="4">
        <f>IF(OR(A15=0,B15="",$B$5=0),"",C15^(1/A15)-1)</f>
        <v>0.25</v>
      </c>
      <c r="E15" s="10">
        <f>IF(B15="","",$B$5)</f>
        <v>1000</v>
      </c>
      <c r="F15" s="10">
        <f>IF(B15="","",B15-E15)</f>
        <v>953.125</v>
      </c>
    </row>
    <row r="16" spans="1:6" x14ac:dyDescent="0.3">
      <c r="A16" s="1">
        <v>4</v>
      </c>
      <c r="B16" s="2">
        <f>IF(AND(ISNUMBER($B$8),A16&gt;$B$8),"",IF($B$7="",$B$5*(1+$B$6)^A16,MIN($B$5*(1+$B$6)^A16,$B$7*$B$5)))</f>
        <v>2000</v>
      </c>
      <c r="C16" s="3">
        <f>IF(OR(B16="",$B$5=0),"",B16/$B$5)</f>
        <v>2</v>
      </c>
      <c r="D16" s="4">
        <f>IF(OR(A16=0,B16="",$B$5=0),"",C16^(1/A16)-1)</f>
        <v>0.18920711500272103</v>
      </c>
      <c r="E16" s="10">
        <f>IF(B16="","",$B$5)</f>
        <v>1000</v>
      </c>
      <c r="F16" s="10">
        <f>IF(B16="","",B16-E16)</f>
        <v>1000</v>
      </c>
    </row>
    <row r="17" spans="1:6" x14ac:dyDescent="0.3">
      <c r="A17" s="1">
        <v>5</v>
      </c>
      <c r="B17" s="2">
        <f>IF(AND(ISNUMBER($B$8),A17&gt;$B$8),"",IF($B$7="",$B$5*(1+$B$6)^A17,MIN($B$5*(1+$B$6)^A17,$B$7*$B$5)))</f>
        <v>2000</v>
      </c>
      <c r="C17" s="3">
        <f>IF(OR(B17="",$B$5=0),"",B17/$B$5)</f>
        <v>2</v>
      </c>
      <c r="D17" s="4">
        <f>IF(OR(A17=0,B17="",$B$5=0),"",C17^(1/A17)-1)</f>
        <v>0.1486983549970351</v>
      </c>
      <c r="E17" s="10">
        <f>IF(B17="","",$B$5)</f>
        <v>1000</v>
      </c>
      <c r="F17" s="10">
        <f>IF(B17="","",B17-E17)</f>
        <v>1000</v>
      </c>
    </row>
    <row r="18" spans="1:6" x14ac:dyDescent="0.3">
      <c r="A18" s="1">
        <v>6</v>
      </c>
      <c r="B18" s="2">
        <f>IF(AND(ISNUMBER($B$8),A18&gt;$B$8),"",IF($B$7="",$B$5*(1+$B$6)^A18,MIN($B$5*(1+$B$6)^A18,$B$7*$B$5)))</f>
        <v>2000</v>
      </c>
      <c r="C18" s="3">
        <f>IF(OR(B18="",$B$5=0),"",B18/$B$5)</f>
        <v>2</v>
      </c>
      <c r="D18" s="4">
        <f>IF(OR(A18=0,B18="",$B$5=0),"",C18^(1/A18)-1)</f>
        <v>0.12246204830937302</v>
      </c>
      <c r="E18" s="10">
        <f>IF(B18="","",$B$5)</f>
        <v>1000</v>
      </c>
      <c r="F18" s="10">
        <f>IF(B18="","",B18-E18)</f>
        <v>1000</v>
      </c>
    </row>
    <row r="20" ht="30" customHeight="1">
      <c r="A20" t="inlineStr" s="12">
        <is>
          <t>Illustrative annual compound-interest model. Green cells are inputs. Defaults: 1 000 € deferred, 25% per year, 2× repayment cap, six-year deadline.</t>
        </is>
      </c>
    </row>
    <row r="21" ht="30" customHeight="1">
      <c r="A21" t="inlineStr" s="12">
        <is>
          <t>Each row is an alternative single repayment time, not an annual instalment. Amounts are rounded for display; calculations retain full precision.</t>
        </is>
      </c>
    </row>
    <row r="22" ht="30" customHeight="1">
      <c r="A22" t="inlineStr" s="12">
        <is>
          <t>The cap covers deferred principal plus accumulated interest. A 2× cap limits accumulated interest to 100% of principal; upfront payments are separate.</t>
        </is>
      </c>
    </row>
    <row r="23" ht="30" customHeight="1">
      <c r="A23" t="inlineStr" s="12">
        <is>
          <t>Annualised return reflects the total capped repayment over the elapsed years. It is not the agreed interest rate or the interest charged in that year.</t>
        </is>
      </c>
    </row>
    <row r="24" ht="30" customHeight="1">
      <c r="A24" t="inlineStr" s="12">
        <is>
          <t>After a deadline, rows are blank because payment is already due. This does not cancel the debt or model late payment. Blank deadline = no fixed deadline in this illustration.</t>
        </is>
      </c>
    </row>
    <row r="25" ht="30" customHeight="1">
      <c r="A25" t="inlineStr" s="12">
        <is>
          <t>This table shows years 0–6 only. A deadline beyond year 6 is outside the displayed window. Blank cap = uncapped repayment; cap must otherwise be at least 1×.</t>
        </is>
      </c>
    </row>
    <row r="26" ht="30" customHeight="1">
      <c r="A26" t="inlineStr" s="12">
        <is>
          <t>Cash-inflow triggers are defined in the agreement. This workbook does not track receipts, funding, loans, or grants, and does not determine whether a trigger has occurred.</t>
        </is>
      </c>
    </row>
    <row r="27" ht="30" customHeight="1">
      <c r="A27" t="inlineStr" s="12">
        <is>
          <t>No interim repayments or partial-year calculations are modelled. The parties must agree the relevant rules for early, partial, or late payment.</t>
        </is>
      </c>
    </row>
  </sheetData>
  <mergeCells count="12">
    <mergeCell ref="A1:F1"/>
    <mergeCell ref="C6:F6"/>
    <mergeCell ref="C7:F7"/>
    <mergeCell ref="C8:F8"/>
    <mergeCell ref="A20:F20"/>
    <mergeCell ref="A21:F21"/>
    <mergeCell ref="A22:F22"/>
    <mergeCell ref="A23:F23"/>
    <mergeCell ref="A24:F24"/>
    <mergeCell ref="A25:F25"/>
    <mergeCell ref="A26:F26"/>
    <mergeCell ref="A27:F27"/>
  </mergeCells>
  <dataValidations count="4">
    <dataValidation errorTitle="Check input" allowBlank="0" operator="greaterThan" showErrorMessage="1" type="decimal" sqref="B5" errorStyle="stop" error="Enter a principal greater than zero.">
      <formula1>0</formula1>
    </dataValidation>
    <dataValidation errorTitle="Check input" allowBlank="0" operator="greaterThanOrEqual" showErrorMessage="1" type="decimal" sqref="B6" errorStyle="stop" error="Enter a non-negative annual rate, e.g. 25%.">
      <formula1>0</formula1>
    </dataValidation>
    <dataValidation errorTitle="Check input" allowBlank="1" operator="greaterThanOrEqual" showErrorMessage="1" type="decimal" sqref="B7" errorStyle="stop" error="Enter a cap of at least 1, or leave blank.">
      <formula1>1</formula1>
    </dataValidation>
    <dataValidation errorTitle="Check input" allowBlank="1" operator="greaterThanOrEqual" showErrorMessage="1" type="whole" sqref="B8" errorStyle="stop" error="Enter whole years from zero, or leave blank.">
      <formula1>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773F011C44794EBD166792D78297B2" ma:contentTypeVersion="12" ma:contentTypeDescription="Create a new document." ma:contentTypeScope="" ma:versionID="924e01df0830d19d38794b997287697d">
  <xsd:schema xmlns:xsd="http://www.w3.org/2001/XMLSchema" xmlns:xs="http://www.w3.org/2001/XMLSchema" xmlns:p="http://schemas.microsoft.com/office/2006/metadata/properties" xmlns:ns2="c94c4ac8-faf4-477a-b4e6-6adaeda6e30a" xmlns:ns3="585e1850-a672-4c59-9766-e6f9b47acd25" targetNamespace="http://schemas.microsoft.com/office/2006/metadata/properties" ma:root="true" ma:fieldsID="218a2e1aeb847931f1062bfae9f981d2" ns2:_="" ns3:_="">
    <xsd:import namespace="c94c4ac8-faf4-477a-b4e6-6adaeda6e30a"/>
    <xsd:import namespace="585e1850-a672-4c59-9766-e6f9b47acd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c4ac8-faf4-477a-b4e6-6adaeda6e3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5b6bf90-e526-4e01-a610-aa6390266f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5e1850-a672-4c59-9766-e6f9b47acd2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60e1cbe-0c96-4be0-81d7-b6ad49488201}" ma:internalName="TaxCatchAll" ma:showField="CatchAllData" ma:web="585e1850-a672-4c59-9766-e6f9b47acd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5e1850-a672-4c59-9766-e6f9b47acd25" xsi:nil="true"/>
    <lcf76f155ced4ddcb4097134ff3c332f xmlns="c94c4ac8-faf4-477a-b4e6-6adaeda6e30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FE45CE8-FACA-4140-ADD0-DD10B05773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273DC0-3D35-42DF-A105-6DC497577A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4c4ac8-faf4-477a-b4e6-6adaeda6e30a"/>
    <ds:schemaRef ds:uri="585e1850-a672-4c59-9766-e6f9b47acd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B0AC43-699E-4371-9540-E0E16E54E968}">
  <ds:schemaRefs>
    <ds:schemaRef ds:uri="http://schemas.microsoft.com/office/2006/metadata/properties"/>
    <ds:schemaRef ds:uri="http://schemas.microsoft.com/office/infopath/2007/PartnerControls"/>
    <ds:schemaRef ds:uri="585e1850-a672-4c59-9766-e6f9b47acd25"/>
    <ds:schemaRef ds:uri="c94c4ac8-faf4-477a-b4e6-6adaeda6e30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Nastri</dc:creator>
  <cp:lastModifiedBy>Fabrizio Nastri</cp:lastModifiedBy>
  <dcterms:created xsi:type="dcterms:W3CDTF">2026-09-04T19:27:53Z</dcterms:created>
  <dcterms:modified xsi:type="dcterms:W3CDTF">2026-09-11T12:51:27Z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0x010100D6773F011C44794EBD166792D78297B2</vt:lpwstr>
  </property>
  <property fmtid="{D5CDD505-2E9C-101B-9397-08002B2CF9AE}" pid="3" name="MediaServiceImageTags">
    <vt:lpwstr/>
  </property>
</Properties>
</file>